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Салюков Ян\Documents\Фонд_ч\2021\На сайт\"/>
    </mc:Choice>
  </mc:AlternateContent>
  <xr:revisionPtr revIDLastSave="0" documentId="8_{82F6944D-CC69-40DB-B1A6-4381FAB7765C}" xr6:coauthVersionLast="47" xr6:coauthVersionMax="47" xr10:uidLastSave="{00000000-0000-0000-0000-000000000000}"/>
  <bookViews>
    <workbookView xWindow="-120" yWindow="-120" windowWidth="29040" windowHeight="15840" xr2:uid="{97F1C83B-7EFB-437E-83EF-92956C78C888}"/>
  </bookViews>
  <sheets>
    <sheet name="МО ТО РГО 12 мес. 2021г." sheetId="1" r:id="rId1"/>
  </sheets>
  <definedNames>
    <definedName name="_xlnm.Print_Area" localSheetId="0">'МО ТО РГО 12 мес. 2021г.'!$A$1:$E$47</definedName>
  </definedNames>
  <calcPr calcId="18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7" i="1" l="1"/>
  <c r="E11" i="1"/>
  <c r="D11" i="1"/>
  <c r="E10" i="1"/>
  <c r="D10" i="1"/>
  <c r="E8" i="1"/>
  <c r="D8" i="1"/>
  <c r="E7" i="1"/>
  <c r="D7" i="1"/>
  <c r="D47" i="1" s="1"/>
  <c r="C7" i="1"/>
  <c r="E5" i="1"/>
  <c r="E47" i="1" s="1"/>
  <c r="D5" i="1"/>
  <c r="C5" i="1"/>
</calcChain>
</file>

<file path=xl/sharedStrings.xml><?xml version="1.0" encoding="utf-8"?>
<sst xmlns="http://schemas.openxmlformats.org/spreadsheetml/2006/main" count="48" uniqueCount="48">
  <si>
    <t>Предоставленные поручительства 
Фонда содействия кредитованию малого и среднего предпринимательства 
Тверской области (микрокредитная компания) 
по муниципальным образованиям Тверской области 
на 01.01.2022г.</t>
  </si>
  <si>
    <t>№ п/п</t>
  </si>
  <si>
    <t>Количество поручительств, ед.</t>
  </si>
  <si>
    <t>Сумма обеспеченных кредитов, тыс.руб.</t>
  </si>
  <si>
    <t>Сумма поручительств, тыс.руб.</t>
  </si>
  <si>
    <t>город Тверь</t>
  </si>
  <si>
    <t>Калининский район</t>
  </si>
  <si>
    <t xml:space="preserve">город Торжок </t>
  </si>
  <si>
    <t xml:space="preserve">город Ржев </t>
  </si>
  <si>
    <t>Конаковский район</t>
  </si>
  <si>
    <t>Бельский район</t>
  </si>
  <si>
    <t>Лихославльский район</t>
  </si>
  <si>
    <t>Зубцовский район</t>
  </si>
  <si>
    <t>Сандовский муниципальный округ</t>
  </si>
  <si>
    <t>Максатихинский район</t>
  </si>
  <si>
    <t>Бологовский район</t>
  </si>
  <si>
    <t>Селижаровский муниципальный округ</t>
  </si>
  <si>
    <t xml:space="preserve">город Кимры </t>
  </si>
  <si>
    <t>Западнодвинский муниципальный округ</t>
  </si>
  <si>
    <t>Кашинский городской округ</t>
  </si>
  <si>
    <t>Удомельский городской округ</t>
  </si>
  <si>
    <t>Андреапольский муниципальный округ</t>
  </si>
  <si>
    <t>Бежецкий район</t>
  </si>
  <si>
    <t>Весьегонский муниципальный округ</t>
  </si>
  <si>
    <t>Вышневолоцкий городской округ</t>
  </si>
  <si>
    <t>Жарковский район</t>
  </si>
  <si>
    <t>Калязинский район</t>
  </si>
  <si>
    <t>Кесовогорский район</t>
  </si>
  <si>
    <t>Кимрский район</t>
  </si>
  <si>
    <t>Краснохолмский муниципальный округ</t>
  </si>
  <si>
    <t>Кувшиновский район</t>
  </si>
  <si>
    <t>Лесной муниципальный округ</t>
  </si>
  <si>
    <t>Молоковский район</t>
  </si>
  <si>
    <t>Нелидовский городской округ</t>
  </si>
  <si>
    <t>ЗАТО "Озерный"</t>
  </si>
  <si>
    <t>Оленинский муниципальный округ</t>
  </si>
  <si>
    <t>Осташковский городской округ</t>
  </si>
  <si>
    <t>Пеновский муниципальный округ</t>
  </si>
  <si>
    <t>Рамешковский район</t>
  </si>
  <si>
    <t>Ржевский район</t>
  </si>
  <si>
    <t>ЗАТО Солнечный</t>
  </si>
  <si>
    <t>Сонковский район</t>
  </si>
  <si>
    <t>Спировский район</t>
  </si>
  <si>
    <t>Старицкий район</t>
  </si>
  <si>
    <t>Торжокский район</t>
  </si>
  <si>
    <t>Торопецкий район</t>
  </si>
  <si>
    <t>Фировский район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</si>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</sst>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_₽"/>
    <numFmt numFmtId="165" formatCode="#,##0.00\ _₽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left" wrapText="1"/>
    </xf>
    <xf numFmtId="3" fontId="4" fillId="0" borderId="7" xfId="0" applyNumberFormat="1" applyFont="1" applyBorder="1" applyAlignment="1">
      <alignment horizontal="center"/>
    </xf>
    <xf numFmtId="4" fontId="4" fillId="0" borderId="7" xfId="0" applyNumberFormat="1" applyFont="1" applyBorder="1" applyAlignment="1">
      <alignment horizontal="center"/>
    </xf>
    <xf numFmtId="0" fontId="3" fillId="0" borderId="0" xfId="0" applyFont="1" applyAlignment="1">
      <alignment wrapText="1"/>
    </xf>
    <xf numFmtId="0" fontId="6" fillId="0" borderId="8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164" fontId="3" fillId="0" borderId="9" xfId="0" applyNumberFormat="1" applyFont="1" applyBorder="1" applyAlignment="1">
      <alignment horizontal="center" wrapText="1"/>
    </xf>
    <xf numFmtId="165" fontId="3" fillId="0" borderId="9" xfId="0" applyNumberFormat="1" applyFont="1" applyBorder="1" applyAlignment="1">
      <alignment horizontal="center" wrapText="1"/>
    </xf>
    <xf numFmtId="165" fontId="3" fillId="0" borderId="10" xfId="0" applyNumberFormat="1" applyFont="1" applyBorder="1" applyAlignment="1">
      <alignment horizontal="center" wrapText="1"/>
    </xf>
    <xf numFmtId="0" fontId="7" fillId="0" borderId="0" xfId="0" applyFont="1"/>
    <xf numFmtId="0" fontId="5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1" fillId="2" borderId="0" xfId="0" applyFon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5AAA1E-92BF-484B-892E-DBDFFCC8CDB6}">
  <sheetPr>
    <pageSetUpPr fitToPage="1"/>
  </sheetPr>
  <dimension ref="A1:I119"/>
  <sheetViews>
    <sheetView tabSelected="1" view="pageBreakPreview" zoomScale="92" zoomScaleNormal="92" zoomScaleSheetLayoutView="92" workbookViewId="0">
      <selection activeCell="C12" sqref="C12"/>
    </sheetView>
  </sheetViews>
  <sheetFormatPr defaultColWidth="9.140625" defaultRowHeight="18.75" x14ac:dyDescent="0.3"/>
  <cols>
    <col min="1" max="1" width="10.140625" style="1" customWidth="1"/>
    <col min="2" max="2" width="40" style="7" customWidth="1"/>
    <col min="3" max="3" width="25.28515625" style="22" customWidth="1"/>
    <col min="4" max="4" width="31.42578125" style="1" customWidth="1"/>
    <col min="5" max="5" width="34.85546875" style="1" customWidth="1"/>
    <col min="6" max="7" width="9.140625" style="1"/>
    <col min="8" max="8" width="11.5703125" style="1" customWidth="1"/>
    <col min="9" max="9" width="11.7109375" style="1" customWidth="1"/>
    <col min="10" max="16384" width="9.140625" style="1"/>
  </cols>
  <sheetData>
    <row r="1" spans="1:5" ht="17.25" customHeight="1" x14ac:dyDescent="0.25">
      <c r="B1" s="2"/>
      <c r="C1" s="1"/>
    </row>
    <row r="2" spans="1:5" ht="106.5" customHeight="1" x14ac:dyDescent="0.25">
      <c r="A2" s="3" t="s">
        <v>0</v>
      </c>
      <c r="B2" s="3"/>
      <c r="C2" s="3"/>
      <c r="D2" s="3"/>
      <c r="E2" s="3"/>
    </row>
    <row r="3" spans="1:5" s="5" customFormat="1" ht="24.75" customHeight="1" thickBot="1" x14ac:dyDescent="0.3">
      <c r="A3" s="4"/>
      <c r="B3" s="4"/>
      <c r="C3" s="4"/>
      <c r="D3" s="4"/>
      <c r="E3" s="4"/>
    </row>
    <row r="4" spans="1:5" s="7" customFormat="1" ht="59.25" customHeight="1" x14ac:dyDescent="0.3">
      <c r="A4" s="6" t="s">
        <v>1</v>
      </c>
      <c r="C4" s="8" t="s">
        <v>2</v>
      </c>
      <c r="D4" s="8" t="s">
        <v>3</v>
      </c>
      <c r="E4" s="9" t="s">
        <v>4</v>
      </c>
    </row>
    <row r="5" spans="1:5" s="7" customFormat="1" x14ac:dyDescent="0.3">
      <c r="A5" s="10">
        <v>1</v>
      </c>
      <c r="B5" s="11" t="s">
        <v>5</v>
      </c>
      <c r="C5" s="12">
        <f>81+11</f>
        <v>92</v>
      </c>
      <c r="D5" s="13">
        <f>1303212.35+143985.6+179786.04</f>
        <v>1626983.9900000002</v>
      </c>
      <c r="E5" s="13">
        <f>325203.51+63086.42+55528.16</f>
        <v>443818.08999999997</v>
      </c>
    </row>
    <row r="6" spans="1:5" s="7" customFormat="1" x14ac:dyDescent="0.3">
      <c r="A6" s="10">
        <v>2</v>
      </c>
      <c r="B6" s="11" t="s">
        <v>6</v>
      </c>
      <c r="C6" s="12">
        <v>4</v>
      </c>
      <c r="D6" s="13">
        <v>81500</v>
      </c>
      <c r="E6" s="13">
        <v>25300</v>
      </c>
    </row>
    <row r="7" spans="1:5" s="7" customFormat="1" x14ac:dyDescent="0.3">
      <c r="A7" s="10">
        <v>4</v>
      </c>
      <c r="B7" s="11" t="s">
        <v>7</v>
      </c>
      <c r="C7" s="12">
        <f>1+1+1+1</f>
        <v>4</v>
      </c>
      <c r="D7" s="13">
        <f>3750+9000+3000+3900</f>
        <v>19650</v>
      </c>
      <c r="E7" s="13">
        <f>750+2632.5+1500+1150</f>
        <v>6032.5</v>
      </c>
    </row>
    <row r="8" spans="1:5" s="7" customFormat="1" x14ac:dyDescent="0.3">
      <c r="A8" s="10">
        <v>3</v>
      </c>
      <c r="B8" s="11" t="s">
        <v>8</v>
      </c>
      <c r="C8" s="12">
        <v>3</v>
      </c>
      <c r="D8" s="13">
        <f>4850+5000+18000</f>
        <v>27850</v>
      </c>
      <c r="E8" s="13">
        <f>1848+2500+6733</f>
        <v>11081</v>
      </c>
    </row>
    <row r="9" spans="1:5" s="7" customFormat="1" x14ac:dyDescent="0.3">
      <c r="A9" s="10">
        <v>5</v>
      </c>
      <c r="B9" s="11" t="s">
        <v>9</v>
      </c>
      <c r="C9" s="12">
        <v>2</v>
      </c>
      <c r="D9" s="13">
        <v>40000</v>
      </c>
      <c r="E9" s="13">
        <v>13500</v>
      </c>
    </row>
    <row r="10" spans="1:5" s="7" customFormat="1" x14ac:dyDescent="0.3">
      <c r="A10" s="10">
        <v>6</v>
      </c>
      <c r="B10" s="11" t="s">
        <v>10</v>
      </c>
      <c r="C10" s="12">
        <v>2</v>
      </c>
      <c r="D10" s="13">
        <f>10000+13550</f>
        <v>23550</v>
      </c>
      <c r="E10" s="13">
        <f>5000+4600</f>
        <v>9600</v>
      </c>
    </row>
    <row r="11" spans="1:5" s="7" customFormat="1" x14ac:dyDescent="0.3">
      <c r="A11" s="10">
        <v>7</v>
      </c>
      <c r="B11" s="11" t="s">
        <v>11</v>
      </c>
      <c r="C11" s="12">
        <v>2</v>
      </c>
      <c r="D11" s="13">
        <f>6000+4306.47</f>
        <v>10306.470000000001</v>
      </c>
      <c r="E11" s="13">
        <f>2000+2238</f>
        <v>4238</v>
      </c>
    </row>
    <row r="12" spans="1:5" s="7" customFormat="1" x14ac:dyDescent="0.3">
      <c r="A12" s="10">
        <v>8</v>
      </c>
      <c r="B12" s="11" t="s">
        <v>12</v>
      </c>
      <c r="C12" s="12">
        <v>1</v>
      </c>
      <c r="D12" s="13">
        <v>15000</v>
      </c>
      <c r="E12" s="13">
        <v>8200</v>
      </c>
    </row>
    <row r="13" spans="1:5" s="7" customFormat="1" ht="37.5" x14ac:dyDescent="0.3">
      <c r="A13" s="10">
        <v>9</v>
      </c>
      <c r="B13" s="11" t="s">
        <v>13</v>
      </c>
      <c r="C13" s="12">
        <v>1</v>
      </c>
      <c r="D13" s="13">
        <v>3700</v>
      </c>
      <c r="E13" s="13">
        <v>2590</v>
      </c>
    </row>
    <row r="14" spans="1:5" s="7" customFormat="1" x14ac:dyDescent="0.3">
      <c r="A14" s="10">
        <v>10</v>
      </c>
      <c r="B14" s="11" t="s">
        <v>14</v>
      </c>
      <c r="C14" s="12">
        <v>1</v>
      </c>
      <c r="D14" s="13">
        <v>8000</v>
      </c>
      <c r="E14" s="13">
        <v>2400</v>
      </c>
    </row>
    <row r="15" spans="1:5" s="7" customFormat="1" x14ac:dyDescent="0.3">
      <c r="A15" s="10">
        <v>11</v>
      </c>
      <c r="B15" s="11" t="s">
        <v>15</v>
      </c>
      <c r="C15" s="12">
        <v>1</v>
      </c>
      <c r="D15" s="13">
        <v>8328.8799999999992</v>
      </c>
      <c r="E15" s="13">
        <v>2083</v>
      </c>
    </row>
    <row r="16" spans="1:5" s="7" customFormat="1" ht="37.5" x14ac:dyDescent="0.3">
      <c r="A16" s="10">
        <v>12</v>
      </c>
      <c r="B16" s="11" t="s">
        <v>16</v>
      </c>
      <c r="C16" s="12">
        <v>1</v>
      </c>
      <c r="D16" s="13">
        <v>3000</v>
      </c>
      <c r="E16" s="13">
        <v>1500</v>
      </c>
    </row>
    <row r="17" spans="1:5" s="7" customFormat="1" x14ac:dyDescent="0.3">
      <c r="A17" s="10">
        <v>13</v>
      </c>
      <c r="B17" s="11" t="s">
        <v>17</v>
      </c>
      <c r="C17" s="12">
        <v>1</v>
      </c>
      <c r="D17" s="13">
        <v>3000</v>
      </c>
      <c r="E17" s="13">
        <v>1500</v>
      </c>
    </row>
    <row r="18" spans="1:5" s="7" customFormat="1" ht="37.5" x14ac:dyDescent="0.3">
      <c r="A18" s="10">
        <v>14</v>
      </c>
      <c r="B18" s="11" t="s">
        <v>18</v>
      </c>
      <c r="C18" s="12">
        <v>1</v>
      </c>
      <c r="D18" s="13">
        <v>4200</v>
      </c>
      <c r="E18" s="13">
        <v>1050</v>
      </c>
    </row>
    <row r="19" spans="1:5" s="7" customFormat="1" x14ac:dyDescent="0.3">
      <c r="A19" s="10">
        <v>15</v>
      </c>
      <c r="B19" s="11" t="s">
        <v>19</v>
      </c>
      <c r="C19" s="12">
        <v>1</v>
      </c>
      <c r="D19" s="13">
        <v>2000</v>
      </c>
      <c r="E19" s="13">
        <v>1000</v>
      </c>
    </row>
    <row r="20" spans="1:5" s="7" customFormat="1" x14ac:dyDescent="0.3">
      <c r="A20" s="10">
        <v>16</v>
      </c>
      <c r="B20" s="11" t="s">
        <v>20</v>
      </c>
      <c r="C20" s="12">
        <v>1</v>
      </c>
      <c r="D20" s="13">
        <v>1400</v>
      </c>
      <c r="E20" s="13">
        <v>320</v>
      </c>
    </row>
    <row r="21" spans="1:5" s="7" customFormat="1" ht="37.5" x14ac:dyDescent="0.3">
      <c r="A21" s="10">
        <v>17</v>
      </c>
      <c r="B21" s="11" t="s">
        <v>21</v>
      </c>
      <c r="C21" s="12">
        <v>0</v>
      </c>
      <c r="D21" s="13">
        <v>0</v>
      </c>
      <c r="E21" s="13">
        <v>0</v>
      </c>
    </row>
    <row r="22" spans="1:5" s="7" customFormat="1" x14ac:dyDescent="0.3">
      <c r="A22" s="10">
        <v>18</v>
      </c>
      <c r="B22" s="11" t="s">
        <v>22</v>
      </c>
      <c r="C22" s="12">
        <v>0</v>
      </c>
      <c r="D22" s="13">
        <v>0</v>
      </c>
      <c r="E22" s="13">
        <v>0</v>
      </c>
    </row>
    <row r="23" spans="1:5" s="7" customFormat="1" ht="37.5" x14ac:dyDescent="0.3">
      <c r="A23" s="10">
        <v>19</v>
      </c>
      <c r="B23" s="11" t="s">
        <v>23</v>
      </c>
      <c r="C23" s="12">
        <v>0</v>
      </c>
      <c r="D23" s="13">
        <v>0</v>
      </c>
      <c r="E23" s="13">
        <v>0</v>
      </c>
    </row>
    <row r="24" spans="1:5" s="7" customFormat="1" ht="37.5" x14ac:dyDescent="0.3">
      <c r="A24" s="10">
        <v>20</v>
      </c>
      <c r="B24" s="11" t="s">
        <v>24</v>
      </c>
      <c r="C24" s="12">
        <v>0</v>
      </c>
      <c r="D24" s="13">
        <v>0</v>
      </c>
      <c r="E24" s="13">
        <v>0</v>
      </c>
    </row>
    <row r="25" spans="1:5" s="7" customFormat="1" x14ac:dyDescent="0.3">
      <c r="A25" s="10">
        <v>21</v>
      </c>
      <c r="B25" s="11" t="s">
        <v>25</v>
      </c>
      <c r="C25" s="12">
        <v>0</v>
      </c>
      <c r="D25" s="13">
        <v>0</v>
      </c>
      <c r="E25" s="13">
        <v>0</v>
      </c>
    </row>
    <row r="26" spans="1:5" s="7" customFormat="1" x14ac:dyDescent="0.3">
      <c r="A26" s="10">
        <v>22</v>
      </c>
      <c r="B26" s="11" t="s">
        <v>26</v>
      </c>
      <c r="C26" s="12">
        <v>0</v>
      </c>
      <c r="D26" s="13">
        <v>0</v>
      </c>
      <c r="E26" s="13">
        <v>0</v>
      </c>
    </row>
    <row r="27" spans="1:5" s="7" customFormat="1" x14ac:dyDescent="0.3">
      <c r="A27" s="10">
        <v>23</v>
      </c>
      <c r="B27" s="11" t="s">
        <v>27</v>
      </c>
      <c r="C27" s="12">
        <v>0</v>
      </c>
      <c r="D27" s="13">
        <v>0</v>
      </c>
      <c r="E27" s="13">
        <v>0</v>
      </c>
    </row>
    <row r="28" spans="1:5" s="7" customFormat="1" x14ac:dyDescent="0.3">
      <c r="A28" s="10">
        <v>24</v>
      </c>
      <c r="B28" s="11" t="s">
        <v>28</v>
      </c>
      <c r="C28" s="12">
        <v>0</v>
      </c>
      <c r="D28" s="13">
        <v>0</v>
      </c>
      <c r="E28" s="13">
        <v>0</v>
      </c>
    </row>
    <row r="29" spans="1:5" s="7" customFormat="1" ht="37.5" x14ac:dyDescent="0.3">
      <c r="A29" s="10">
        <v>25</v>
      </c>
      <c r="B29" s="11" t="s">
        <v>29</v>
      </c>
      <c r="C29" s="12">
        <v>0</v>
      </c>
      <c r="D29" s="13">
        <v>0</v>
      </c>
      <c r="E29" s="13">
        <v>0</v>
      </c>
    </row>
    <row r="30" spans="1:5" s="7" customFormat="1" x14ac:dyDescent="0.3">
      <c r="A30" s="10">
        <v>26</v>
      </c>
      <c r="B30" s="11" t="s">
        <v>30</v>
      </c>
      <c r="C30" s="12">
        <v>0</v>
      </c>
      <c r="D30" s="13">
        <v>0</v>
      </c>
      <c r="E30" s="13">
        <v>0</v>
      </c>
    </row>
    <row r="31" spans="1:5" s="7" customFormat="1" x14ac:dyDescent="0.3">
      <c r="A31" s="10">
        <v>27</v>
      </c>
      <c r="B31" s="11" t="s">
        <v>31</v>
      </c>
      <c r="C31" s="12">
        <v>0</v>
      </c>
      <c r="D31" s="13">
        <v>0</v>
      </c>
      <c r="E31" s="13">
        <v>0</v>
      </c>
    </row>
    <row r="32" spans="1:5" s="7" customFormat="1" x14ac:dyDescent="0.3">
      <c r="A32" s="10">
        <v>28</v>
      </c>
      <c r="B32" s="11" t="s">
        <v>32</v>
      </c>
      <c r="C32" s="12">
        <v>0</v>
      </c>
      <c r="D32" s="13">
        <v>0</v>
      </c>
      <c r="E32" s="13">
        <v>0</v>
      </c>
    </row>
    <row r="33" spans="1:6" s="7" customFormat="1" x14ac:dyDescent="0.3">
      <c r="A33" s="10">
        <v>29</v>
      </c>
      <c r="B33" s="11" t="s">
        <v>33</v>
      </c>
      <c r="C33" s="12">
        <v>0</v>
      </c>
      <c r="D33" s="13">
        <v>0</v>
      </c>
      <c r="E33" s="13">
        <v>0</v>
      </c>
    </row>
    <row r="34" spans="1:6" s="7" customFormat="1" x14ac:dyDescent="0.3">
      <c r="A34" s="10">
        <v>30</v>
      </c>
      <c r="B34" s="11" t="s">
        <v>34</v>
      </c>
      <c r="C34" s="12">
        <v>0</v>
      </c>
      <c r="D34" s="13">
        <v>0</v>
      </c>
      <c r="E34" s="13">
        <v>0</v>
      </c>
    </row>
    <row r="35" spans="1:6" s="7" customFormat="1" ht="37.5" x14ac:dyDescent="0.3">
      <c r="A35" s="10">
        <v>31</v>
      </c>
      <c r="B35" s="11" t="s">
        <v>35</v>
      </c>
      <c r="C35" s="12">
        <v>0</v>
      </c>
      <c r="D35" s="13">
        <v>0</v>
      </c>
      <c r="E35" s="13">
        <v>0</v>
      </c>
    </row>
    <row r="36" spans="1:6" s="7" customFormat="1" x14ac:dyDescent="0.3">
      <c r="A36" s="10">
        <v>32</v>
      </c>
      <c r="B36" s="11" t="s">
        <v>36</v>
      </c>
      <c r="C36" s="12">
        <v>0</v>
      </c>
      <c r="D36" s="13">
        <v>0</v>
      </c>
      <c r="E36" s="13">
        <v>0</v>
      </c>
    </row>
    <row r="37" spans="1:6" s="7" customFormat="1" ht="21" customHeight="1" x14ac:dyDescent="0.3">
      <c r="A37" s="10">
        <v>33</v>
      </c>
      <c r="B37" s="11" t="s">
        <v>37</v>
      </c>
      <c r="C37" s="12">
        <v>0</v>
      </c>
      <c r="D37" s="13">
        <v>0</v>
      </c>
      <c r="E37" s="13">
        <v>0</v>
      </c>
    </row>
    <row r="38" spans="1:6" s="7" customFormat="1" x14ac:dyDescent="0.3">
      <c r="A38" s="10">
        <v>34</v>
      </c>
      <c r="B38" s="11" t="s">
        <v>38</v>
      </c>
      <c r="C38" s="12">
        <v>0</v>
      </c>
      <c r="D38" s="13">
        <v>0</v>
      </c>
      <c r="E38" s="13">
        <v>0</v>
      </c>
    </row>
    <row r="39" spans="1:6" s="7" customFormat="1" x14ac:dyDescent="0.3">
      <c r="A39" s="10">
        <v>35</v>
      </c>
      <c r="B39" s="11" t="s">
        <v>39</v>
      </c>
      <c r="C39" s="12">
        <v>0</v>
      </c>
      <c r="D39" s="13">
        <v>0</v>
      </c>
      <c r="E39" s="13">
        <v>0</v>
      </c>
    </row>
    <row r="40" spans="1:6" s="7" customFormat="1" x14ac:dyDescent="0.3">
      <c r="A40" s="10">
        <v>36</v>
      </c>
      <c r="B40" s="11" t="s">
        <v>40</v>
      </c>
      <c r="C40" s="12">
        <v>0</v>
      </c>
      <c r="D40" s="13">
        <v>0</v>
      </c>
      <c r="E40" s="13">
        <v>0</v>
      </c>
    </row>
    <row r="41" spans="1:6" s="7" customFormat="1" x14ac:dyDescent="0.3">
      <c r="A41" s="10">
        <v>37</v>
      </c>
      <c r="B41" s="11" t="s">
        <v>41</v>
      </c>
      <c r="C41" s="12">
        <v>0</v>
      </c>
      <c r="D41" s="13">
        <v>0</v>
      </c>
      <c r="E41" s="13">
        <v>0</v>
      </c>
    </row>
    <row r="42" spans="1:6" s="7" customFormat="1" x14ac:dyDescent="0.3">
      <c r="A42" s="10">
        <v>38</v>
      </c>
      <c r="B42" s="11" t="s">
        <v>42</v>
      </c>
      <c r="C42" s="12">
        <v>0</v>
      </c>
      <c r="D42" s="13">
        <v>0</v>
      </c>
      <c r="E42" s="13">
        <v>0</v>
      </c>
    </row>
    <row r="43" spans="1:6" s="7" customFormat="1" x14ac:dyDescent="0.3">
      <c r="A43" s="10">
        <v>39</v>
      </c>
      <c r="B43" s="11" t="s">
        <v>43</v>
      </c>
      <c r="C43" s="12">
        <v>0</v>
      </c>
      <c r="D43" s="13">
        <v>0</v>
      </c>
      <c r="E43" s="13">
        <v>0</v>
      </c>
    </row>
    <row r="44" spans="1:6" s="7" customFormat="1" x14ac:dyDescent="0.3">
      <c r="A44" s="10">
        <v>40</v>
      </c>
      <c r="B44" s="11" t="s">
        <v>44</v>
      </c>
      <c r="C44" s="12">
        <v>0</v>
      </c>
      <c r="D44" s="13">
        <v>0</v>
      </c>
      <c r="E44" s="13">
        <v>0</v>
      </c>
    </row>
    <row r="45" spans="1:6" s="14" customFormat="1" x14ac:dyDescent="0.3">
      <c r="A45" s="10">
        <v>41</v>
      </c>
      <c r="B45" s="11" t="s">
        <v>45</v>
      </c>
      <c r="C45" s="12">
        <v>0</v>
      </c>
      <c r="D45" s="13">
        <v>0</v>
      </c>
      <c r="E45" s="13">
        <v>0</v>
      </c>
    </row>
    <row r="46" spans="1:6" s="14" customFormat="1" x14ac:dyDescent="0.3">
      <c r="A46" s="10">
        <v>42</v>
      </c>
      <c r="B46" s="11" t="s">
        <v>46</v>
      </c>
      <c r="C46" s="12">
        <v>0</v>
      </c>
      <c r="D46" s="13">
        <v>0</v>
      </c>
      <c r="E46" s="13">
        <v>0</v>
      </c>
    </row>
    <row r="47" spans="1:6" s="7" customFormat="1" ht="19.5" thickBot="1" x14ac:dyDescent="0.35">
      <c r="A47" s="15" t="s">
        <v>47</v>
      </c>
      <c r="B47" s="16"/>
      <c r="C47" s="17">
        <f>SUM(C5:C46)</f>
        <v>118</v>
      </c>
      <c r="D47" s="18">
        <f>SUM(D5:D46)</f>
        <v>1878469.34</v>
      </c>
      <c r="E47" s="19">
        <f>SUM(E5:E46)</f>
        <v>534212.59</v>
      </c>
      <c r="F47" s="1"/>
    </row>
    <row r="48" spans="1:6" x14ac:dyDescent="0.3">
      <c r="A48" s="20"/>
      <c r="B48" s="21"/>
      <c r="D48" s="2"/>
    </row>
    <row r="56" spans="1:9" x14ac:dyDescent="0.3">
      <c r="F56" s="23"/>
      <c r="G56" s="23"/>
      <c r="H56" s="23"/>
      <c r="I56" s="23"/>
    </row>
    <row r="57" spans="1:9" s="23" customFormat="1" x14ac:dyDescent="0.3">
      <c r="A57" s="1"/>
      <c r="B57" s="7"/>
      <c r="C57" s="22"/>
      <c r="D57" s="1"/>
      <c r="E57" s="1"/>
    </row>
    <row r="58" spans="1:9" s="23" customFormat="1" x14ac:dyDescent="0.3">
      <c r="A58" s="1"/>
      <c r="B58" s="7"/>
      <c r="C58" s="22"/>
      <c r="D58" s="1"/>
      <c r="E58" s="1"/>
    </row>
    <row r="59" spans="1:9" s="23" customFormat="1" x14ac:dyDescent="0.3">
      <c r="A59" s="1"/>
      <c r="B59" s="7"/>
      <c r="C59" s="22"/>
      <c r="D59" s="1"/>
      <c r="E59" s="1"/>
    </row>
    <row r="60" spans="1:9" s="23" customFormat="1" x14ac:dyDescent="0.3">
      <c r="A60" s="1"/>
      <c r="B60" s="7"/>
      <c r="C60" s="22"/>
      <c r="D60" s="1"/>
      <c r="E60" s="1"/>
    </row>
    <row r="61" spans="1:9" s="23" customFormat="1" x14ac:dyDescent="0.3">
      <c r="A61" s="1"/>
      <c r="B61" s="7"/>
      <c r="C61" s="22"/>
      <c r="D61" s="1"/>
      <c r="E61" s="1"/>
    </row>
    <row r="62" spans="1:9" s="23" customFormat="1" x14ac:dyDescent="0.3">
      <c r="A62" s="1"/>
      <c r="B62" s="7"/>
      <c r="C62" s="22"/>
      <c r="D62" s="1"/>
      <c r="E62" s="1"/>
    </row>
    <row r="63" spans="1:9" s="23" customFormat="1" x14ac:dyDescent="0.3">
      <c r="A63" s="1"/>
      <c r="B63" s="7"/>
      <c r="C63" s="22"/>
      <c r="D63" s="1"/>
      <c r="E63" s="1"/>
    </row>
    <row r="64" spans="1:9" s="23" customFormat="1" x14ac:dyDescent="0.3">
      <c r="A64" s="1"/>
      <c r="B64" s="7"/>
      <c r="C64" s="22"/>
      <c r="D64" s="1"/>
      <c r="E64" s="1"/>
    </row>
    <row r="65" spans="1:5" s="23" customFormat="1" x14ac:dyDescent="0.3">
      <c r="A65" s="1"/>
      <c r="B65" s="7"/>
      <c r="C65" s="22"/>
      <c r="D65" s="1"/>
      <c r="E65" s="1"/>
    </row>
    <row r="66" spans="1:5" s="23" customFormat="1" x14ac:dyDescent="0.3">
      <c r="A66" s="1"/>
      <c r="B66" s="7"/>
      <c r="C66" s="22"/>
      <c r="D66" s="1"/>
      <c r="E66" s="1"/>
    </row>
    <row r="67" spans="1:5" s="23" customFormat="1" x14ac:dyDescent="0.3">
      <c r="A67" s="1"/>
      <c r="B67" s="7"/>
      <c r="C67" s="22"/>
      <c r="D67" s="1"/>
      <c r="E67" s="1"/>
    </row>
    <row r="68" spans="1:5" s="23" customFormat="1" x14ac:dyDescent="0.3">
      <c r="A68" s="1"/>
      <c r="B68" s="7"/>
      <c r="C68" s="22"/>
      <c r="D68" s="1"/>
      <c r="E68" s="1"/>
    </row>
    <row r="69" spans="1:5" s="23" customFormat="1" x14ac:dyDescent="0.3">
      <c r="A69" s="1"/>
      <c r="B69" s="7"/>
      <c r="C69" s="22"/>
      <c r="D69" s="1"/>
      <c r="E69" s="1"/>
    </row>
    <row r="70" spans="1:5" s="23" customFormat="1" x14ac:dyDescent="0.3">
      <c r="A70" s="1"/>
      <c r="B70" s="7"/>
      <c r="C70" s="22"/>
      <c r="D70" s="1"/>
      <c r="E70" s="1"/>
    </row>
    <row r="71" spans="1:5" s="23" customFormat="1" x14ac:dyDescent="0.3">
      <c r="A71" s="1"/>
      <c r="B71" s="7"/>
      <c r="C71" s="22"/>
      <c r="D71" s="1"/>
      <c r="E71" s="1"/>
    </row>
    <row r="72" spans="1:5" s="23" customFormat="1" x14ac:dyDescent="0.3">
      <c r="A72" s="1"/>
      <c r="B72" s="7"/>
      <c r="C72" s="22"/>
      <c r="D72" s="1"/>
      <c r="E72" s="1"/>
    </row>
    <row r="73" spans="1:5" s="23" customFormat="1" x14ac:dyDescent="0.3">
      <c r="A73" s="1"/>
      <c r="B73" s="7"/>
      <c r="C73" s="22"/>
      <c r="D73" s="1"/>
      <c r="E73" s="1"/>
    </row>
    <row r="74" spans="1:5" s="23" customFormat="1" x14ac:dyDescent="0.3">
      <c r="A74" s="1"/>
      <c r="B74" s="7"/>
      <c r="C74" s="22"/>
      <c r="D74" s="1"/>
      <c r="E74" s="1"/>
    </row>
    <row r="75" spans="1:5" s="23" customFormat="1" x14ac:dyDescent="0.3">
      <c r="A75" s="1"/>
      <c r="B75" s="7"/>
      <c r="C75" s="22"/>
      <c r="D75" s="1"/>
      <c r="E75" s="1"/>
    </row>
    <row r="76" spans="1:5" s="23" customFormat="1" x14ac:dyDescent="0.3">
      <c r="A76" s="1"/>
      <c r="B76" s="7"/>
      <c r="C76" s="22"/>
      <c r="D76" s="1"/>
      <c r="E76" s="1"/>
    </row>
    <row r="77" spans="1:5" s="23" customFormat="1" x14ac:dyDescent="0.3">
      <c r="A77" s="1"/>
      <c r="B77" s="7"/>
      <c r="C77" s="22"/>
      <c r="D77" s="1"/>
      <c r="E77" s="1"/>
    </row>
    <row r="78" spans="1:5" s="23" customFormat="1" x14ac:dyDescent="0.3">
      <c r="A78" s="1"/>
      <c r="B78" s="7"/>
      <c r="C78" s="22"/>
      <c r="D78" s="1"/>
      <c r="E78" s="1"/>
    </row>
    <row r="79" spans="1:5" s="23" customFormat="1" x14ac:dyDescent="0.3">
      <c r="A79" s="1"/>
      <c r="B79" s="7"/>
      <c r="C79" s="22"/>
      <c r="D79" s="1"/>
      <c r="E79" s="1"/>
    </row>
    <row r="80" spans="1:5" s="23" customFormat="1" x14ac:dyDescent="0.3">
      <c r="A80" s="1"/>
      <c r="B80" s="7"/>
      <c r="C80" s="22"/>
      <c r="D80" s="1"/>
      <c r="E80" s="1"/>
    </row>
    <row r="81" spans="1:5" s="23" customFormat="1" x14ac:dyDescent="0.3">
      <c r="A81" s="1"/>
      <c r="B81" s="7"/>
      <c r="C81" s="22"/>
      <c r="D81" s="1"/>
      <c r="E81" s="1"/>
    </row>
    <row r="82" spans="1:5" s="23" customFormat="1" x14ac:dyDescent="0.3">
      <c r="A82" s="1"/>
      <c r="B82" s="7"/>
      <c r="C82" s="22"/>
      <c r="D82" s="1"/>
      <c r="E82" s="1"/>
    </row>
    <row r="83" spans="1:5" s="23" customFormat="1" x14ac:dyDescent="0.3">
      <c r="A83" s="1"/>
      <c r="B83" s="7"/>
      <c r="C83" s="22"/>
      <c r="D83" s="1"/>
      <c r="E83" s="1"/>
    </row>
    <row r="84" spans="1:5" s="23" customFormat="1" x14ac:dyDescent="0.3">
      <c r="A84" s="1"/>
      <c r="B84" s="7"/>
      <c r="C84" s="22"/>
      <c r="D84" s="1"/>
      <c r="E84" s="1"/>
    </row>
    <row r="85" spans="1:5" s="23" customFormat="1" x14ac:dyDescent="0.3">
      <c r="A85" s="1"/>
      <c r="B85" s="7"/>
      <c r="C85" s="22"/>
      <c r="D85" s="1"/>
      <c r="E85" s="1"/>
    </row>
    <row r="86" spans="1:5" s="23" customFormat="1" x14ac:dyDescent="0.3">
      <c r="A86" s="1"/>
      <c r="B86" s="7"/>
      <c r="C86" s="22"/>
      <c r="D86" s="1"/>
      <c r="E86" s="1"/>
    </row>
    <row r="87" spans="1:5" s="23" customFormat="1" x14ac:dyDescent="0.3">
      <c r="A87" s="1"/>
      <c r="B87" s="7"/>
      <c r="C87" s="22"/>
      <c r="D87" s="1"/>
      <c r="E87" s="1"/>
    </row>
    <row r="88" spans="1:5" s="23" customFormat="1" x14ac:dyDescent="0.3">
      <c r="A88" s="1"/>
      <c r="B88" s="7"/>
      <c r="C88" s="22"/>
      <c r="D88" s="1"/>
      <c r="E88" s="1"/>
    </row>
    <row r="89" spans="1:5" s="23" customFormat="1" x14ac:dyDescent="0.3">
      <c r="A89" s="1"/>
      <c r="B89" s="7"/>
      <c r="C89" s="22"/>
      <c r="D89" s="1"/>
      <c r="E89" s="1"/>
    </row>
    <row r="90" spans="1:5" s="23" customFormat="1" x14ac:dyDescent="0.3">
      <c r="A90" s="1"/>
      <c r="B90" s="7"/>
      <c r="C90" s="22"/>
      <c r="D90" s="1"/>
      <c r="E90" s="1"/>
    </row>
    <row r="91" spans="1:5" s="23" customFormat="1" x14ac:dyDescent="0.3">
      <c r="A91" s="1"/>
      <c r="B91" s="7"/>
      <c r="C91" s="22"/>
      <c r="D91" s="1"/>
      <c r="E91" s="1"/>
    </row>
    <row r="92" spans="1:5" s="23" customFormat="1" x14ac:dyDescent="0.3">
      <c r="A92" s="1"/>
      <c r="B92" s="7"/>
      <c r="C92" s="22"/>
      <c r="D92" s="1"/>
      <c r="E92" s="1"/>
    </row>
    <row r="93" spans="1:5" s="23" customFormat="1" x14ac:dyDescent="0.3">
      <c r="A93" s="1"/>
      <c r="B93" s="7"/>
      <c r="C93" s="22"/>
      <c r="D93" s="1"/>
      <c r="E93" s="1"/>
    </row>
    <row r="94" spans="1:5" s="23" customFormat="1" x14ac:dyDescent="0.3">
      <c r="A94" s="1"/>
      <c r="B94" s="7"/>
      <c r="C94" s="22"/>
      <c r="D94" s="1"/>
      <c r="E94" s="1"/>
    </row>
    <row r="95" spans="1:5" s="23" customFormat="1" x14ac:dyDescent="0.3">
      <c r="A95" s="1"/>
      <c r="B95" s="7"/>
      <c r="C95" s="22"/>
      <c r="D95" s="1"/>
      <c r="E95" s="1"/>
    </row>
    <row r="96" spans="1:5" s="23" customFormat="1" x14ac:dyDescent="0.3">
      <c r="A96" s="1"/>
      <c r="B96" s="7"/>
      <c r="C96" s="22"/>
      <c r="D96" s="1"/>
      <c r="E96" s="1"/>
    </row>
    <row r="97" spans="1:5" s="23" customFormat="1" x14ac:dyDescent="0.3">
      <c r="A97" s="1"/>
      <c r="B97" s="7"/>
      <c r="C97" s="22"/>
      <c r="D97" s="1"/>
      <c r="E97" s="1"/>
    </row>
    <row r="98" spans="1:5" s="23" customFormat="1" x14ac:dyDescent="0.3">
      <c r="A98" s="1"/>
      <c r="B98" s="7"/>
      <c r="C98" s="22"/>
      <c r="D98" s="1"/>
      <c r="E98" s="1"/>
    </row>
    <row r="99" spans="1:5" s="23" customFormat="1" x14ac:dyDescent="0.3">
      <c r="A99" s="1"/>
      <c r="B99" s="7"/>
      <c r="C99" s="22"/>
      <c r="D99" s="1"/>
      <c r="E99" s="1"/>
    </row>
    <row r="100" spans="1:5" s="23" customFormat="1" x14ac:dyDescent="0.3">
      <c r="A100" s="1"/>
      <c r="B100" s="7"/>
      <c r="C100" s="22"/>
      <c r="D100" s="1"/>
      <c r="E100" s="1"/>
    </row>
    <row r="101" spans="1:5" s="23" customFormat="1" x14ac:dyDescent="0.3">
      <c r="A101" s="1"/>
      <c r="B101" s="7"/>
      <c r="C101" s="22"/>
      <c r="D101" s="1"/>
      <c r="E101" s="1"/>
    </row>
    <row r="102" spans="1:5" s="23" customFormat="1" x14ac:dyDescent="0.3">
      <c r="A102" s="1"/>
      <c r="B102" s="7"/>
      <c r="C102" s="22"/>
      <c r="D102" s="1"/>
      <c r="E102" s="1"/>
    </row>
    <row r="103" spans="1:5" s="23" customFormat="1" x14ac:dyDescent="0.3">
      <c r="A103" s="1"/>
      <c r="B103" s="7"/>
      <c r="C103" s="22"/>
      <c r="D103" s="1"/>
      <c r="E103" s="1"/>
    </row>
    <row r="104" spans="1:5" s="23" customFormat="1" x14ac:dyDescent="0.3">
      <c r="A104" s="1"/>
      <c r="B104" s="7"/>
      <c r="C104" s="22"/>
      <c r="D104" s="1"/>
      <c r="E104" s="1"/>
    </row>
    <row r="105" spans="1:5" s="23" customFormat="1" x14ac:dyDescent="0.3">
      <c r="A105" s="1"/>
      <c r="B105" s="7"/>
      <c r="C105" s="22"/>
      <c r="D105" s="1"/>
      <c r="E105" s="1"/>
    </row>
    <row r="106" spans="1:5" s="23" customFormat="1" x14ac:dyDescent="0.3">
      <c r="A106" s="1"/>
      <c r="B106" s="7"/>
      <c r="C106" s="22"/>
      <c r="D106" s="1"/>
      <c r="E106" s="1"/>
    </row>
    <row r="107" spans="1:5" s="23" customFormat="1" x14ac:dyDescent="0.3">
      <c r="A107" s="1"/>
      <c r="B107" s="7"/>
      <c r="C107" s="22"/>
      <c r="D107" s="1"/>
      <c r="E107" s="1"/>
    </row>
    <row r="108" spans="1:5" s="23" customFormat="1" x14ac:dyDescent="0.3">
      <c r="A108" s="1"/>
      <c r="B108" s="7"/>
      <c r="C108" s="22"/>
      <c r="D108" s="1"/>
      <c r="E108" s="1"/>
    </row>
    <row r="109" spans="1:5" s="23" customFormat="1" x14ac:dyDescent="0.3">
      <c r="A109" s="1"/>
      <c r="B109" s="7"/>
      <c r="C109" s="22"/>
      <c r="D109" s="1"/>
      <c r="E109" s="1"/>
    </row>
    <row r="110" spans="1:5" s="23" customFormat="1" x14ac:dyDescent="0.3">
      <c r="A110" s="1"/>
      <c r="B110" s="7"/>
      <c r="C110" s="22"/>
      <c r="D110" s="1"/>
      <c r="E110" s="1"/>
    </row>
    <row r="111" spans="1:5" s="23" customFormat="1" x14ac:dyDescent="0.3">
      <c r="A111" s="1"/>
      <c r="B111" s="7"/>
      <c r="C111" s="22"/>
      <c r="D111" s="1"/>
      <c r="E111" s="1"/>
    </row>
    <row r="112" spans="1:5" s="23" customFormat="1" x14ac:dyDescent="0.3">
      <c r="A112" s="1"/>
      <c r="B112" s="7"/>
      <c r="C112" s="22"/>
      <c r="D112" s="1"/>
      <c r="E112" s="1"/>
    </row>
    <row r="113" spans="1:9" s="23" customFormat="1" x14ac:dyDescent="0.3">
      <c r="A113" s="1"/>
      <c r="B113" s="7"/>
      <c r="C113" s="22"/>
      <c r="D113" s="1"/>
      <c r="E113" s="1"/>
    </row>
    <row r="114" spans="1:9" s="23" customFormat="1" x14ac:dyDescent="0.3">
      <c r="A114" s="1"/>
      <c r="B114" s="7"/>
      <c r="C114" s="22"/>
      <c r="D114" s="1"/>
      <c r="E114" s="1"/>
    </row>
    <row r="115" spans="1:9" s="23" customFormat="1" x14ac:dyDescent="0.3">
      <c r="A115" s="1"/>
      <c r="B115" s="7"/>
      <c r="C115" s="22"/>
      <c r="D115" s="1"/>
      <c r="E115" s="1"/>
    </row>
    <row r="116" spans="1:9" s="23" customFormat="1" x14ac:dyDescent="0.3">
      <c r="A116" s="1"/>
      <c r="B116" s="7"/>
      <c r="C116" s="22"/>
      <c r="D116" s="1"/>
      <c r="E116" s="1"/>
    </row>
    <row r="117" spans="1:9" s="23" customFormat="1" x14ac:dyDescent="0.3">
      <c r="A117" s="1"/>
      <c r="B117" s="7"/>
      <c r="C117" s="22"/>
      <c r="D117" s="1"/>
      <c r="E117" s="1"/>
    </row>
    <row r="118" spans="1:9" s="23" customFormat="1" x14ac:dyDescent="0.3">
      <c r="A118" s="1"/>
      <c r="B118" s="7"/>
      <c r="C118" s="22"/>
      <c r="D118" s="1"/>
      <c r="E118" s="1"/>
    </row>
    <row r="119" spans="1:9" s="23" customFormat="1" x14ac:dyDescent="0.3">
      <c r="A119" s="1"/>
      <c r="B119" s="7"/>
      <c r="C119" s="22"/>
      <c r="D119" s="1"/>
      <c r="E119" s="1"/>
      <c r="F119" s="1"/>
      <c r="G119" s="1"/>
      <c r="H119" s="1"/>
      <c r="I119" s="1"/>
    </row>
  </sheetData>
  <mergeCells count="2">
    <mergeCell ref="A2:E3"/>
    <mergeCell ref="A47:B47"/>
  </mergeCells>
  <printOptions horizontalCentered="1"/>
  <pageMargins left="0.39370078740157483" right="0.39370078740157483" top="0.39370078740157483" bottom="0" header="0" footer="0"/>
  <pageSetup paperSize="9" scale="6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МО ТО РГО 12 мес. 2021г.</vt:lpstr>
      <vt:lpstr>'МО ТО РГО 12 мес. 2021г.'!Область_печати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Ян Салюков</dc:creator>
  <cp:lastModifiedBy>Ян Салюков</cp:lastModifiedBy>
  <dcterms:created xsi:type="dcterms:W3CDTF">2022-01-12T14:53:50Z</dcterms:created>
  <dcterms:modified xsi:type="dcterms:W3CDTF">2022-01-12T14:54:05Z</dcterms:modified>
</cp:coreProperties>
</file>